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338480f4349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écision" sheetId="1" r:id="R1a0221e092554f5f"/>
    <x:sheet xmlns:r="http://schemas.openxmlformats.org/officeDocument/2006/relationships" name="Budget" sheetId="2" r:id="Rb2eaa5e465754474"/>
    <x:sheet xmlns:r="http://schemas.openxmlformats.org/officeDocument/2006/relationships" name="Essais" sheetId="3" r:id="Rd06914209d0a46e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-&quot;"/>
    <x:numFmt numFmtId="201" formatCode="#,##0.00"/>
  </x:numFmts>
  <x:fonts count="6">
    <x:font>
      <x:sz val="11"/>
      <x:name val="Carlito"/>
    </x:font>
    <x:font>
      <x:sz val="11"/>
      <x:color rgb="FF152D3A"/>
      <x:name val="Arial"/>
    </x:font>
    <x:font>
      <x:b/>
      <x:sz val="16"/>
      <x:color rgb="FF152D3A"/>
      <x:name val="Arial"/>
    </x:font>
    <x:font>
      <x:b/>
      <x:sz val="11"/>
      <x:color rgb="FFFFFFFF"/>
      <x:name val="Arial"/>
    </x:font>
    <x:font>
      <x:sz val="11"/>
      <x:color rgb="FF164EB0"/>
      <x:name val="Arial"/>
    </x:font>
    <x:font>
      <x:b/>
      <x:sz val="11"/>
      <x:color rgb="FF152D3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2D3A"/>
      </x:patternFill>
    </x:fill>
    <x:fill>
      <x:patternFill patternType="solid">
        <x:fgColor rgb="FFFFF1CF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9A2424"/>
      </x:font>
      <x:fill>
        <x:patternFill patternType="solid">
          <x:bgColor rgb="FFFDE8E7"/>
        </x:patternFill>
      </x:fill>
    </x:dxf>
    <x:dxf>
      <x:font>
        <x:b/>
        <x:color rgb="FF9A2424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405011ae6844b7" /><Relationship Type="http://schemas.openxmlformats.org/officeDocument/2006/relationships/theme" Target="/xl/theme/theme1.xml" Id="R7c8a783900da4d1a" /><Relationship Type="http://schemas.openxmlformats.org/officeDocument/2006/relationships/sharedStrings" Target="/xl/sharedStrings.xml" Id="Re85e8d3b41414235" /><Relationship Type="http://schemas.openxmlformats.org/officeDocument/2006/relationships/worksheet" Target="/xl/worksheets/sheet1.xml" Id="R1a0221e092554f5f" /><Relationship Type="http://schemas.openxmlformats.org/officeDocument/2006/relationships/worksheet" Target="/xl/worksheets/sheet2.xml" Id="Rb2eaa5e465754474" /><Relationship Type="http://schemas.openxmlformats.org/officeDocument/2006/relationships/worksheet" Target="/xl/worksheets/sheet3.xml" Id="Rd06914209d0a46e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65" hidden="0" customWidth="1"/>
    <x:col min="3" max="3" width="65" hidden="0" customWidth="1"/>
  </x:cols>
  <x:sheetData>
    <x:row r="1" ht="27" customHeight="1">
      <x:c r="A1" s="2"/>
      <x:c r="B1" s="2"/>
      <x:c r="C1" s="2"/>
    </x:row>
    <x:row r="2" ht="27" customHeight="1">
      <x:c r="A2" s="3" t="str">
        <x:v>Votre décision de pilote</x:v>
      </x:c>
      <x:c r="B2" s="2"/>
      <x:c r="C2" s="2"/>
    </x:row>
    <x:row r="3" ht="27" customHeight="1">
      <x:c r="A3" s="2"/>
      <x:c r="B3" s="2"/>
      <x:c r="C3" s="2"/>
    </x:row>
    <x:row r="4" ht="27" customHeight="1">
      <x:c r="A4" s="2" t="str">
        <x:v>Exemple fictif rempli, à adapter</x:v>
      </x:c>
      <x:c r="B4" s="2"/>
      <x:c r="C4" s="2"/>
    </x:row>
    <x:row r="5" ht="27" customHeight="1">
      <x:c r="A5" s="2"/>
      <x:c r="B5" s="2"/>
      <x:c r="C5" s="2"/>
    </x:row>
    <x:row r="6" ht="27" customHeight="1">
      <x:c r="A6" s="7" t="str">
        <x:v>Point de décision</x:v>
      </x:c>
      <x:c r="B6" s="7" t="str">
        <x:v>Exemple DEM-104</x:v>
      </x:c>
      <x:c r="C6" s="7" t="str">
        <x:v>Votre cas : à renseigner</x:v>
      </x:c>
    </x:row>
    <x:row r="7" ht="49" customHeight="1">
      <x:c r="A7" s="8" t="str">
        <x:v>Résultat métier</x:v>
      </x:c>
      <x:c r="B7" s="8" t="str">
        <x:v>Un brouillon CRM traçable après accord humain</x:v>
      </x:c>
      <x:c r="C7" s="10"/>
    </x:row>
    <x:row r="8" ht="49" customHeight="1">
      <x:c r="A8" s="8" t="str">
        <x:v>Entrée</x:v>
      </x:c>
      <x:c r="B8" s="8" t="str">
        <x:v>Formulaire de demande d’intervention</x:v>
      </x:c>
      <x:c r="C8" s="10"/>
    </x:row>
    <x:row r="9" ht="49" customHeight="1">
      <x:c r="A9" s="8" t="str">
        <x:v>Exclusion du pilote</x:v>
      </x:c>
      <x:c r="B9" s="8" t="str">
        <x:v>Pas d’e-mail client ni de rendez-vous confirmé</x:v>
      </x:c>
      <x:c r="C9" s="10"/>
    </x:row>
    <x:row r="10" ht="49" customHeight="1">
      <x:c r="A10" s="8" t="str">
        <x:v>Identité et contenu</x:v>
      </x:c>
      <x:c r="B10" s="8" t="str">
        <x:v>C-042 unique, version 7 ; mardi matin reste du texte</x:v>
      </x:c>
      <x:c r="C10" s="10"/>
    </x:row>
    <x:row r="11" ht="49" customHeight="1">
      <x:c r="A11" s="8" t="str">
        <x:v>Validation obligatoire</x:v>
      </x:c>
      <x:c r="B11" s="8" t="str">
        <x:v>Accord sur proposition p1 et version 7</x:v>
      </x:c>
      <x:c r="C11" s="10"/>
    </x:row>
    <x:row r="12" ht="49" customHeight="1">
      <x:c r="A12" s="8" t="str">
        <x:v>Protection contre les doublons</x:v>
      </x:c>
      <x:c r="B12" s="8" t="str">
        <x:v>DEM-104 et mécanisme atomique à démontrer</x:v>
      </x:c>
      <x:c r="C12" s="10"/>
    </x:row>
    <x:row r="13" ht="49" customHeight="1">
      <x:c r="A13" s="8" t="str">
        <x:v>Mode et données</x:v>
      </x:c>
      <x:c r="B13" s="8" t="str">
        <x:v>Service hébergé accepté dans cet exemple</x:v>
      </x:c>
      <x:c r="C13" s="10"/>
    </x:row>
    <x:row r="14" ht="49" customHeight="1">
      <x:c r="A14" s="8" t="str">
        <x:v>Premier outil à essayer</x:v>
      </x:c>
      <x:c r="B14" s="8" t="str">
        <x:v>Make : l’équipe fictive le connaît déjà</x:v>
      </x:c>
      <x:c r="C14" s="10"/>
    </x:row>
    <x:row r="15" ht="49" customHeight="1">
      <x:c r="A15" s="8" t="str">
        <x:v>Condition de déploiement</x:v>
      </x:c>
      <x:c r="B15" s="8" t="str">
        <x:v>Sept essais et exigences obligatoires démontrés</x:v>
      </x:c>
      <x:c r="C15" s="10"/>
    </x:row>
    <x:row r="16" ht="49" customHeight="1">
      <x:c r="A16" s="8" t="str">
        <x:v>Responsable et relais</x:v>
      </x:c>
      <x:c r="B16" s="8" t="str">
        <x:v>Rôles à attribuer avant le pilote</x:v>
      </x:c>
      <x:c r="C16" s="10"/>
    </x:row>
    <x:row r="17" ht="49" customHeight="1">
      <x:c r="A17" s="8" t="str">
        <x:v>Décision actuelle de l’exemple</x:v>
      </x:c>
      <x:c r="B17" s="8" t="str">
        <x:v>Pilote à préparer ; déploiement non autorisé</x:v>
      </x:c>
      <x:c r="C17" s="10"/>
    </x:row>
    <x:row r="18" ht="49" customHeight="1">
      <x:c r="A18" s="8" t="str">
        <x:v>Preuves à obtenir</x:v>
      </x:c>
      <x:c r="B18" s="8" t="str">
        <x:v>Sorties CRM, accord, journaux et consommation</x:v>
      </x:c>
      <x:c r="C18" s="10"/>
    </x:row>
    <x:row r="19" ht="49" customHeight="1">
      <x:c r="A19" s="8" t="str">
        <x:v>Échéance et événement de revue</x:v>
      </x:c>
      <x:c r="B19" s="8" t="str">
        <x:v>À fixer ; retester après changement du flux</x:v>
      </x:c>
      <x:c r="C19" s="10"/>
    </x:row>
    <x:row r="20" ht="27" customHeight="1">
      <x:c r="A20" s="2"/>
      <x:c r="B20" s="2"/>
      <x:c r="C20" s="2"/>
    </x:row>
    <x:row r="21" ht="27" customHeight="1">
      <x:c r="A21" s="2"/>
      <x:c r="B21" s="2"/>
      <x:c r="C21" s="2"/>
    </x:row>
    <x:row r="22" ht="27" customHeight="1">
      <x:c r="A22" s="2" t="str">
        <x:v>Jaune : vos champs modifiables</x:v>
      </x:c>
      <x:c r="B22" s="2" t="str">
        <x:v>Aucun résultat plateforme mesuré dans cet exemple</x:v>
      </x:c>
      <x:c r="C22" s="2"/>
    </x:row>
    <x:row r="23" ht="27" customHeight="1">
      <x:c r="A23" s="2"/>
      <x:c r="B23" s="2"/>
      <x:c r="C23" s="2"/>
    </x:row>
    <x:row r="24" ht="27" customHeight="1">
      <x:c r="A24" s="2" t="str">
        <x:v>Sources consultées le 03/10/2026</x:v>
      </x:c>
      <x:c r="B24" s="2" t="str">
        <x:v>https://n8n.io/pricing/</x:v>
      </x:c>
      <x:c r="C24" s="2" t="str">
        <x:v>https://help.make.com/credits</x:v>
      </x:c>
    </x:row>
    <x:row r="25" ht="27" customHeight="1">
      <x:c r="A25" s="2"/>
      <x:c r="B25" s="2" t="str">
        <x:v>https://help.make.com/rollback-error-handler</x:v>
      </x:c>
      <x:c r="C25" s="2" t="str">
        <x:v>https://www.make.com/en/templates</x:v>
      </x:c>
    </x:row>
    <x:row r="26" ht="27" customHeight="1">
      <x:c r="A26" s="2"/>
      <x:c r="B26" s="2"/>
      <x:c r="C26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3" hidden="0" customWidth="1"/>
    <x:col min="2" max="2" width="19" hidden="0" customWidth="1"/>
    <x:col min="3" max="3" width="22" hidden="0" customWidth="1"/>
    <x:col min="4" max="4" width="4" hidden="0" customWidth="1"/>
    <x:col min="5" max="5" width="87" hidden="0" customWidth="1"/>
  </x:cols>
  <x:sheetData>
    <x:row r="1" ht="27" customHeight="1">
      <x:c r="A1" s="2"/>
      <x:c r="B1" s="2"/>
      <x:c r="C1" s="2"/>
      <x:c r="D1" s="2"/>
      <x:c r="E1" s="2"/>
    </x:row>
    <x:row r="2" ht="27" customHeight="1">
      <x:c r="A2" s="3" t="str">
        <x:v>Coût mensuel du pilote</x:v>
      </x:c>
      <x:c r="B2" s="2"/>
      <x:c r="C2" s="2"/>
      <x:c r="D2" s="2"/>
      <x:c r="E2" s="2"/>
    </x:row>
    <x:row r="3" ht="27" customHeight="1">
      <x:c r="A3" s="2"/>
      <x:c r="B3" s="2"/>
      <x:c r="C3" s="2"/>
      <x:c r="D3" s="2"/>
      <x:c r="E3" s="2"/>
    </x:row>
    <x:row r="4" ht="27" customHeight="1">
      <x:c r="A4" s="2" t="str">
        <x:v>Exemple fictif en EUR, à remplacer</x:v>
      </x:c>
      <x:c r="B4" s="2"/>
      <x:c r="C4" s="2"/>
      <x:c r="D4" s="2"/>
      <x:c r="E4" s="2" t="str">
        <x:v>Aucun montant n’est un tarif n8n/Make. Les zéros sont des hypothèses explicites.</x:v>
      </x:c>
    </x:row>
    <x:row r="5" ht="27" customHeight="1">
      <x:c r="A5" s="2"/>
      <x:c r="B5" s="2"/>
      <x:c r="C5" s="2"/>
      <x:c r="D5" s="2"/>
      <x:c r="E5" s="2"/>
    </x:row>
    <x:row r="6" ht="27" customHeight="1">
      <x:c r="A6" s="7" t="str">
        <x:v>Résultat</x:v>
      </x:c>
      <x:c r="B6" s="7" t="str">
        <x:v>Montant</x:v>
      </x:c>
      <x:c r="C6" s="7" t="str">
        <x:v>Unité</x:v>
      </x:c>
      <x:c r="D6" s="2"/>
      <x:c r="E6" s="2"/>
    </x:row>
    <x:row r="7" ht="27" customHeight="1">
      <x:c r="A7" s="2" t="str">
        <x:v>Coût récurrent</x:v>
      </x:c>
      <x:c r="B7" s="15" t="n">
        <x:f>B32</x:f>
        <x:v>500</x:v>
      </x:c>
      <x:c r="C7" s="2" t="str">
        <x:v>EUR/mois</x:v>
      </x:c>
      <x:c r="D7" s="2"/>
      <x:c r="E7" s="2"/>
    </x:row>
    <x:row r="8" ht="27" customHeight="1">
      <x:c r="A8" s="2" t="str">
        <x:v>Coût avec mise en place répartie</x:v>
      </x:c>
      <x:c r="B8" s="15" t="n">
        <x:f>B34</x:f>
        <x:v>600</x:v>
      </x:c>
      <x:c r="C8" s="2" t="str">
        <x:v>EUR/mois</x:v>
      </x:c>
      <x:c r="D8" s="2"/>
      <x:c r="E8" s="2" t="str">
        <x:v>Répartition de gestion, pas un traitement comptable.</x:v>
      </x:c>
    </x:row>
    <x:row r="9" ht="27" customHeight="1">
      <x:c r="A9" s="2" t="str">
        <x:v>Valeur du temps manuel initial</x:v>
      </x:c>
      <x:c r="B9" s="15" t="n">
        <x:f>B35</x:f>
        <x:v>1200</x:v>
      </x:c>
      <x:c r="C9" s="2" t="str">
        <x:v>EUR/mois</x:v>
      </x:c>
      <x:c r="D9" s="2"/>
      <x:c r="E9" s="2"/>
    </x:row>
    <x:row r="10" ht="27" customHeight="1">
      <x:c r="A10" s="2" t="str">
        <x:v>Écart théorique, après mise en place</x:v>
      </x:c>
      <x:c r="B10" s="15" t="n">
        <x:f>B36</x:f>
        <x:v>600</x:v>
      </x:c>
      <x:c r="C10" s="2" t="str">
        <x:v>EUR/mois</x:v>
      </x:c>
      <x:c r="D10" s="2"/>
      <x:c r="E10" s="2" t="str">
        <x:v>Une capacité libérée ne garantit pas une économie de trésorerie.</x:v>
      </x:c>
    </x:row>
    <x:row r="11" ht="27" customHeight="1">
      <x:c r="A11" s="2"/>
      <x:c r="B11" s="2"/>
      <x:c r="C11" s="2"/>
      <x:c r="D11" s="2"/>
      <x:c r="E11" s="2"/>
    </x:row>
    <x:row r="12" ht="27" customHeight="1">
      <x:c r="A12" s="2"/>
      <x:c r="B12" s="2"/>
      <x:c r="C12" s="2"/>
      <x:c r="D12" s="2"/>
      <x:c r="E12" s="2"/>
    </x:row>
    <x:row r="13" ht="27" customHeight="1">
      <x:c r="A13" s="7" t="str">
        <x:v>Hypothèse modifiable</x:v>
      </x:c>
      <x:c r="B13" s="7" t="str">
        <x:v>Valeur</x:v>
      </x:c>
      <x:c r="C13" s="7" t="str">
        <x:v>Unité</x:v>
      </x:c>
      <x:c r="D13" s="2"/>
      <x:c r="E13" s="2"/>
    </x:row>
    <x:row r="14" ht="27" customHeight="1">
      <x:c r="A14" s="2" t="str">
        <x:v>Demandes par mois</x:v>
      </x:c>
      <x:c r="B14" s="14" t="n">
        <x:v>1000</x:v>
      </x:c>
      <x:c r="C14" s="2" t="str">
        <x:v>demandes</x:v>
      </x:c>
      <x:c r="D14" s="2"/>
      <x:c r="E14" s="2"/>
    </x:row>
    <x:row r="15" ht="27" customHeight="1">
      <x:c r="A15" s="2" t="str">
        <x:v>Revue par demande, toutes relues</x:v>
      </x:c>
      <x:c r="B15" s="14" t="n">
        <x:v>30</x:v>
      </x:c>
      <x:c r="C15" s="2" t="str">
        <x:v>secondes</x:v>
      </x:c>
      <x:c r="D15" s="2"/>
      <x:c r="E15" s="2" t="str">
        <x:v>Inclure validation et corrections ordinaires dans ce temps.</x:v>
      </x:c>
    </x:row>
    <x:row r="16" ht="27" customHeight="1">
      <x:c r="A16" s="2" t="str">
        <x:v>Coût horaire de la personne qui relit</x:v>
      </x:c>
      <x:c r="B16" s="14" t="n">
        <x:v>36</x:v>
      </x:c>
      <x:c r="C16" s="2" t="str">
        <x:v>EUR/h</x:v>
      </x:c>
      <x:c r="D16" s="2"/>
      <x:c r="E16" s="2"/>
    </x:row>
    <x:row r="17" ht="27" customHeight="1">
      <x:c r="A17" s="2" t="str">
        <x:v>Service d’automatisation</x:v>
      </x:c>
      <x:c r="B17" s="14" t="n">
        <x:v>60</x:v>
      </x:c>
      <x:c r="C17" s="2" t="str">
        <x:v>EUR/mois</x:v>
      </x:c>
      <x:c r="D17" s="2"/>
      <x:c r="E17" s="2"/>
    </x:row>
    <x:row r="18" ht="27" customHeight="1">
      <x:c r="A18" s="2" t="str">
        <x:v>Consommation du modèle</x:v>
      </x:c>
      <x:c r="B18" s="14" t="n">
        <x:v>20</x:v>
      </x:c>
      <x:c r="C18" s="2" t="str">
        <x:v>EUR/mois</x:v>
      </x:c>
      <x:c r="D18" s="2"/>
      <x:c r="E18" s="2"/>
    </x:row>
    <x:row r="19" ht="27" customHeight="1">
      <x:c r="A19" s="2" t="str">
        <x:v>Hébergement supplémentaire</x:v>
      </x:c>
      <x:c r="B19" s="14" t="n">
        <x:v>0</x:v>
      </x:c>
      <x:c r="C19" s="2" t="str">
        <x:v>EUR/mois</x:v>
      </x:c>
      <x:c r="D19" s="2"/>
      <x:c r="E19" s="2"/>
    </x:row>
    <x:row r="20" ht="27" customHeight="1">
      <x:c r="A20" s="2" t="str">
        <x:v>Maintenance technique</x:v>
      </x:c>
      <x:c r="B20" s="14" t="n">
        <x:v>2</x:v>
      </x:c>
      <x:c r="C20" s="2" t="str">
        <x:v>heures/mois</x:v>
      </x:c>
      <x:c r="D20" s="2"/>
      <x:c r="E20" s="2" t="str">
        <x:v>Ne pas compter une seconde fois les minutes de relecture.</x:v>
      </x:c>
    </x:row>
    <x:row r="21" ht="27" customHeight="1">
      <x:c r="A21" s="2" t="str">
        <x:v>Coût horaire de maintenance</x:v>
      </x:c>
      <x:c r="B21" s="14" t="n">
        <x:v>60</x:v>
      </x:c>
      <x:c r="C21" s="2" t="str">
        <x:v>EUR/h</x:v>
      </x:c>
      <x:c r="D21" s="2"/>
      <x:c r="E21" s="2"/>
    </x:row>
    <x:row r="22" ht="27" customHeight="1">
      <x:c r="A22" s="2" t="str">
        <x:v>Mise en place initiale</x:v>
      </x:c>
      <x:c r="B22" s="14" t="n">
        <x:v>1200</x:v>
      </x:c>
      <x:c r="C22" s="2" t="str">
        <x:v>EUR</x:v>
      </x:c>
      <x:c r="D22" s="2"/>
      <x:c r="E22" s="2"/>
    </x:row>
    <x:row r="23" ht="27" customHeight="1">
      <x:c r="A23" s="2" t="str">
        <x:v>Durée de répartition de la mise en place</x:v>
      </x:c>
      <x:c r="B23" s="14" t="n">
        <x:v>12</x:v>
      </x:c>
      <x:c r="C23" s="2" t="str">
        <x:v>mois</x:v>
      </x:c>
      <x:c r="D23" s="2"/>
      <x:c r="E23" s="2"/>
    </x:row>
    <x:row r="24" ht="27" customHeight="1">
      <x:c r="A24" s="2" t="str">
        <x:v>Traitement manuel initial par demande</x:v>
      </x:c>
      <x:c r="B24" s="14" t="n">
        <x:v>120</x:v>
      </x:c>
      <x:c r="C24" s="2" t="str">
        <x:v>secondes</x:v>
      </x:c>
      <x:c r="D24" s="2"/>
      <x:c r="E24" s="2"/>
    </x:row>
    <x:row r="25" ht="27" customHeight="1">
      <x:c r="A25" s="2"/>
      <x:c r="B25" s="2"/>
      <x:c r="C25" s="2"/>
      <x:c r="D25" s="2"/>
      <x:c r="E25" s="2"/>
    </x:row>
    <x:row r="26" ht="27" customHeight="1">
      <x:c r="A26" s="2"/>
      <x:c r="B26" s="2"/>
      <x:c r="C26" s="2"/>
      <x:c r="D26" s="2"/>
      <x:c r="E26" s="2"/>
    </x:row>
    <x:row r="27" ht="27" customHeight="1">
      <x:c r="A27" s="7" t="str">
        <x:v>Calcul visible</x:v>
      </x:c>
      <x:c r="B27" s="7" t="str">
        <x:v>Valeur</x:v>
      </x:c>
      <x:c r="C27" s="7" t="str">
        <x:v>Unité</x:v>
      </x:c>
      <x:c r="D27" s="2"/>
      <x:c r="E27" s="2"/>
    </x:row>
    <x:row r="28" ht="27" customHeight="1">
      <x:c r="A28" s="2" t="str">
        <x:v>Heures de revue</x:v>
      </x:c>
      <x:c r="B28" s="13" t="n">
        <x:f>IF(COUNT(B14:B15)=2,B14*B15/3600,"n.a.")</x:f>
        <x:v>8.333333333333334</x:v>
      </x:c>
      <x:c r="C28" s="2" t="str">
        <x:v>heures/mois</x:v>
      </x:c>
      <x:c r="D28" s="2"/>
      <x:c r="E28" s="2"/>
    </x:row>
    <x:row r="29" ht="27" customHeight="1">
      <x:c r="A29" s="2" t="str">
        <x:v>Coût de revue</x:v>
      </x:c>
      <x:c r="B29" s="13" t="n">
        <x:f>IF(COUNT(B28,B16)=2,B28*B16,"n.a.")</x:f>
        <x:v>300</x:v>
      </x:c>
      <x:c r="C29" s="2" t="str">
        <x:v>EUR/mois</x:v>
      </x:c>
      <x:c r="D29" s="2"/>
      <x:c r="E29" s="2" t="str">
        <x:v>Exemple vérifié : 300 + 80 + 120 = 500 EUR récurrents.</x:v>
      </x:c>
    </x:row>
    <x:row r="30" ht="27" customHeight="1">
      <x:c r="A30" s="2" t="str">
        <x:v>Service, modèle et hébergement</x:v>
      </x:c>
      <x:c r="B30" s="13" t="n">
        <x:f>IF(COUNT(B17:B19)=3,SUM(B17:B19),"n.a.")</x:f>
        <x:v>80</x:v>
      </x:c>
      <x:c r="C30" s="2" t="str">
        <x:v>EUR/mois</x:v>
      </x:c>
      <x:c r="D30" s="2"/>
      <x:c r="E30" s="2"/>
    </x:row>
    <x:row r="31" ht="27" customHeight="1">
      <x:c r="A31" s="2" t="str">
        <x:v>Coût de maintenance</x:v>
      </x:c>
      <x:c r="B31" s="13" t="n">
        <x:f>IF(COUNT(B20:B21)=2,B20*B21,"n.a.")</x:f>
        <x:v>120</x:v>
      </x:c>
      <x:c r="C31" s="2" t="str">
        <x:v>EUR/mois</x:v>
      </x:c>
      <x:c r="D31" s="2"/>
      <x:c r="E31" s="2"/>
    </x:row>
    <x:row r="32" ht="27" customHeight="1">
      <x:c r="A32" s="2" t="str">
        <x:v>Total récurrent</x:v>
      </x:c>
      <x:c r="B32" s="13" t="n">
        <x:f>IF(COUNT(B29:B31)=3,SUM(B29:B31),"n.a.")</x:f>
        <x:v>500</x:v>
      </x:c>
      <x:c r="C32" s="2" t="str">
        <x:v>EUR/mois</x:v>
      </x:c>
      <x:c r="D32" s="2"/>
      <x:c r="E32" s="2"/>
    </x:row>
    <x:row r="33" ht="27" customHeight="1">
      <x:c r="A33" s="2" t="str">
        <x:v>Mise en place répartie</x:v>
      </x:c>
      <x:c r="B33" s="13" t="n">
        <x:f>IF(COUNT(B22:B23)=2,IF(B23&gt;0,B22/B23,"n.a."),"n.a.")</x:f>
        <x:v>100</x:v>
      </x:c>
      <x:c r="C33" s="2" t="str">
        <x:v>EUR/mois</x:v>
      </x:c>
      <x:c r="D33" s="2"/>
      <x:c r="E33" s="2"/>
    </x:row>
    <x:row r="34" ht="27" customHeight="1">
      <x:c r="A34" s="2" t="str">
        <x:v>Total avec mise en place</x:v>
      </x:c>
      <x:c r="B34" s="13" t="n">
        <x:f>IF(COUNT(B32:B33)=2,SUM(B32:B33),"n.a.")</x:f>
        <x:v>600</x:v>
      </x:c>
      <x:c r="C34" s="2" t="str">
        <x:v>EUR/mois</x:v>
      </x:c>
      <x:c r="D34" s="2"/>
      <x:c r="E34" s="2" t="str">
        <x:v>À 90 secondes de revue, le total passe de 600 à 1 200 EUR.</x:v>
      </x:c>
    </x:row>
    <x:row r="35" ht="27" customHeight="1">
      <x:c r="A35" s="2" t="str">
        <x:v>Valeur du traitement manuel initial</x:v>
      </x:c>
      <x:c r="B35" s="13" t="n">
        <x:f>IF(COUNT(B14,B24,B16)=3,B14*B24/3600*B16,"n.a.")</x:f>
        <x:v>1200</x:v>
      </x:c>
      <x:c r="C35" s="2" t="str">
        <x:v>EUR/mois</x:v>
      </x:c>
      <x:c r="D35" s="2"/>
      <x:c r="E35" s="2"/>
    </x:row>
    <x:row r="36" ht="27" customHeight="1">
      <x:c r="A36" s="2" t="str">
        <x:v>Valeur manuelle moins coût complet</x:v>
      </x:c>
      <x:c r="B36" s="13" t="n">
        <x:f>IF(COUNT(B35,B34)=2,B35-B34,"n.a.")</x:f>
        <x:v>600</x:v>
      </x:c>
      <x:c r="C36" s="2" t="str">
        <x:v>EUR/mois</x:v>
      </x:c>
      <x:c r="D36" s="2"/>
      <x:c r="E36" s="2"/>
    </x:row>
    <x:row r="37" ht="27" customHeight="1">
      <x:c r="A37" s="2"/>
      <x:c r="B37" s="2"/>
      <x:c r="C37" s="2"/>
      <x:c r="D37" s="2"/>
      <x:c r="E37" s="2"/>
    </x:row>
  </x:sheetData>
  <x:conditionalFormatting sqref="B7:B10">
    <x:cfRule type="containsText" dxfId="0" priority="1" operator="containsText" text="n.a."/>
  </x:conditionalFormatting>
  <x:dataValidations count="2">
    <x:dataValidation type="decimal" sqref="B14:B24">
      <x:formula1>0</x:formula1>
    </x:dataValidation>
    <x:dataValidation type="whole" operator="greaterThan" sqref="B23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65" hidden="0" customWidth="1"/>
    <x:col min="3" max="3" width="20" hidden="0" customWidth="1"/>
    <x:col min="4" max="4" width="20" hidden="0" customWidth="1"/>
    <x:col min="5" max="5" width="38" hidden="0" customWidth="1"/>
    <x:col min="6" max="6" width="38" hidden="0" customWidth="1"/>
  </x:cols>
  <x:sheetData>
    <x:row r="1" ht="27" customHeight="1">
      <x:c r="A1" s="2"/>
      <x:c r="B1" s="2"/>
      <x:c r="C1" s="2"/>
      <x:c r="D1" s="2"/>
      <x:c r="E1" s="2"/>
      <x:c r="F1" s="2"/>
    </x:row>
    <x:row r="2" ht="27" customHeight="1">
      <x:c r="A2" s="3" t="str">
        <x:v>Sept essais, mêmes critères</x:v>
      </x:c>
      <x:c r="B2" s="2"/>
      <x:c r="C2" s="2"/>
      <x:c r="D2" s="2"/>
      <x:c r="E2" s="2"/>
      <x:c r="F2" s="2"/>
    </x:row>
    <x:row r="3" ht="27" customHeight="1">
      <x:c r="A3" s="2"/>
      <x:c r="B3" s="2"/>
      <x:c r="C3" s="2"/>
      <x:c r="D3" s="2"/>
      <x:c r="E3" s="2"/>
      <x:c r="F3" s="2"/>
    </x:row>
    <x:row r="4" ht="27" customHeight="1">
      <x:c r="A4" s="2" t="str">
        <x:v>Aucun essai plateforme exécuté</x:v>
      </x:c>
      <x:c r="B4" s="2" t="str">
        <x:v>Renseigner chaque statut et sa preuve séparément.</x:v>
      </x:c>
      <x:c r="C4" s="2"/>
      <x:c r="D4" s="2"/>
      <x:c r="E4" s="2"/>
      <x:c r="F4" s="2"/>
    </x:row>
    <x:row r="5" ht="27" customHeight="1">
      <x:c r="A5" s="2"/>
      <x:c r="B5" s="2"/>
      <x:c r="C5" s="2"/>
      <x:c r="D5" s="2"/>
      <x:c r="E5" s="2"/>
      <x:c r="F5" s="2"/>
    </x:row>
    <x:row r="6" ht="27" customHeight="1">
      <x:c r="A6" s="7" t="str">
        <x:v>Essai</x:v>
      </x:c>
      <x:c r="B6" s="7" t="str">
        <x:v>Résultat attendu</x:v>
      </x:c>
      <x:c r="C6" s="7" t="str">
        <x:v>n8n</x:v>
      </x:c>
      <x:c r="D6" s="7" t="str">
        <x:v>Make</x:v>
      </x:c>
      <x:c r="E6" s="7" t="str">
        <x:v>Preuve n8n</x:v>
      </x:c>
      <x:c r="F6" s="7" t="str">
        <x:v>Preuve Make</x:v>
      </x:c>
    </x:row>
    <x:row r="7" ht="65" customHeight="1">
      <x:c r="A7" s="8" t="str">
        <x:v>T01 - demande valide</x:v>
      </x:c>
      <x:c r="B7" s="8" t="str">
        <x:v>Un seul brouillon correct après accord ; référence et preuve retrouvables.</x:v>
      </x:c>
      <x:c r="C7" s="10" t="str">
        <x:v>Non testé</x:v>
      </x:c>
      <x:c r="D7" s="10" t="str">
        <x:v>Non testé</x:v>
      </x:c>
      <x:c r="E7" s="10"/>
      <x:c r="F7" s="10"/>
    </x:row>
    <x:row r="8" ht="65" customHeight="1">
      <x:c r="A8" s="8" t="str">
        <x:v>T02 - identité ambiguë</x:v>
      </x:c>
      <x:c r="B8" s="8" t="str">
        <x:v>Aucune écriture, demande placée en revue.</x:v>
      </x:c>
      <x:c r="C8" s="10" t="str">
        <x:v>Non testé</x:v>
      </x:c>
      <x:c r="D8" s="10" t="str">
        <x:v>Non testé</x:v>
      </x:c>
      <x:c r="E8" s="10"/>
      <x:c r="F8" s="10"/>
    </x:row>
    <x:row r="9" ht="65" customHeight="1">
      <x:c r="A9" s="8" t="str">
        <x:v>T03 - API indisponible avant écriture</x:v>
      </x:c>
      <x:c r="B9" s="8" t="str">
        <x:v>Échec visible, aucune création, reprise contrôlée.</x:v>
      </x:c>
      <x:c r="C9" s="10" t="str">
        <x:v>Non testé</x:v>
      </x:c>
      <x:c r="D9" s="10" t="str">
        <x:v>Non testé</x:v>
      </x:c>
      <x:c r="E9" s="10"/>
      <x:c r="F9" s="10"/>
    </x:row>
    <x:row r="10" ht="65" customHeight="1">
      <x:c r="A10" s="8" t="str">
        <x:v>T04 - événement répété</x:v>
      </x:c>
      <x:c r="B10" s="8" t="str">
        <x:v>Une seule action pour la même référence, y compris en concurrence.</x:v>
      </x:c>
      <x:c r="C10" s="10" t="str">
        <x:v>Non testé</x:v>
      </x:c>
      <x:c r="D10" s="10" t="str">
        <x:v>Non testé</x:v>
      </x:c>
      <x:c r="E10" s="10"/>
      <x:c r="F10" s="10"/>
    </x:row>
    <x:row r="11" ht="65" customHeight="1">
      <x:c r="A11" s="8" t="str">
        <x:v>T05 - fiche modifiée</x:v>
      </x:c>
      <x:c r="B11" s="8" t="str">
        <x:v>Accord devenu périmé ; nouvelle validation obligatoire.</x:v>
      </x:c>
      <x:c r="C11" s="10" t="str">
        <x:v>Non testé</x:v>
      </x:c>
      <x:c r="D11" s="10" t="str">
        <x:v>Non testé</x:v>
      </x:c>
      <x:c r="E11" s="10"/>
      <x:c r="F11" s="10"/>
    </x:row>
    <x:row r="12" ht="65" customHeight="1">
      <x:c r="A12" s="8" t="str">
        <x:v>T06 - réponse perdue après création</x:v>
      </x:c>
      <x:c r="B12" s="8" t="str">
        <x:v>Retrouver l’action existante ; pas de seconde création aveugle.</x:v>
      </x:c>
      <x:c r="C12" s="10" t="str">
        <x:v>Non testé</x:v>
      </x:c>
      <x:c r="D12" s="10" t="str">
        <x:v>Non testé</x:v>
      </x:c>
      <x:c r="E12" s="10"/>
      <x:c r="F12" s="10"/>
    </x:row>
    <x:row r="13" ht="65" customHeight="1">
      <x:c r="A13" s="8" t="str">
        <x:v>T07 - accord absent ou périmé</x:v>
      </x:c>
      <x:c r="B13" s="8" t="str">
        <x:v>Aucune écriture tant qu’un accord valable ne porte pas sur la proposition courante.</x:v>
      </x:c>
      <x:c r="C13" s="10" t="str">
        <x:v>Non testé</x:v>
      </x:c>
      <x:c r="D13" s="10" t="str">
        <x:v>Non testé</x:v>
      </x:c>
      <x:c r="E13" s="10"/>
      <x:c r="F13" s="10"/>
    </x:row>
    <x:row r="14" ht="27" customHeight="1">
      <x:c r="A14" s="2"/>
      <x:c r="B14" s="2"/>
      <x:c r="C14" s="2"/>
      <x:c r="D14" s="2"/>
      <x:c r="E14" s="2"/>
      <x:c r="F14" s="2"/>
    </x:row>
    <x:row r="15" ht="27" customHeight="1">
      <x:c r="A15" s="2"/>
      <x:c r="B15" s="2"/>
      <x:c r="C15" s="2"/>
      <x:c r="D15" s="2"/>
      <x:c r="E15" s="2"/>
      <x:c r="F15" s="2"/>
    </x:row>
    <x:row r="16" ht="27" customHeight="1">
      <x:c r="A16" s="2" t="str">
        <x:v>Joindre le journal de consommation</x:v>
      </x:c>
      <x:c r="B16" s="2" t="str">
        <x:v>Plan/version, date, temps humain, unités du service et coût du modèle.</x:v>
      </x:c>
      <x:c r="C16" s="2"/>
      <x:c r="D16" s="2"/>
      <x:c r="E16" s="2"/>
      <x:c r="F16" s="2"/>
    </x:row>
    <x:row r="17" ht="27" customHeight="1">
      <x:c r="A17" s="2"/>
      <x:c r="B17" s="2"/>
      <x:c r="C17" s="2"/>
      <x:c r="D17" s="2"/>
      <x:c r="E17" s="2"/>
      <x:c r="F17" s="2"/>
    </x:row>
    <x:row r="18" ht="27" customHeight="1">
      <x:c r="A18" s="2" t="str">
        <x:v>Ne pas confondre attendu et observé</x:v>
      </x:c>
      <x:c r="B18" s="2" t="str">
        <x:v>Écrire un résultat attendu ne démontre aucune réussite.</x:v>
      </x:c>
      <x:c r="C18" s="2"/>
      <x:c r="D18" s="2"/>
      <x:c r="E18" s="2"/>
      <x:c r="F18" s="2"/>
    </x:row>
  </x:sheetData>
  <x:conditionalFormatting sqref="C7:D13">
    <x:cfRule type="containsText" dxfId="1" priority="1" operator="containsText" text="Échec"/>
  </x:conditionalFormatting>
  <x:dataValidations count="1">
    <x:dataValidation type="list" sqref="C7:D13">
      <x:formula1>"Non testé,Réussi,Échec"</x:formula1>
    </x:dataValidation>
  </x:dataValidations>
  <x:pageMargins left="0.7" right="0.7" top="0.75" bottom="0.75" header="0.3" footer="0.3"/>
</x:worksheet>
</file>